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onija\Downloads\"/>
    </mc:Choice>
  </mc:AlternateContent>
  <xr:revisionPtr revIDLastSave="0" documentId="13_ncr:1_{755B83AF-E2C2-45A5-A2C0-47C7D2B1F953}" xr6:coauthVersionLast="47" xr6:coauthVersionMax="47" xr10:uidLastSave="{00000000-0000-0000-0000-000000000000}"/>
  <bookViews>
    <workbookView xWindow="-120" yWindow="-120" windowWidth="20730" windowHeight="11160" activeTab="1" xr2:uid="{64009157-A7C3-4462-BBF6-D068D90365A3}"/>
  </bookViews>
  <sheets>
    <sheet name="Kategorija 1 01-2024" sheetId="6" r:id="rId1"/>
    <sheet name="Kategorija 2 01-2024" sheetId="2" r:id="rId2"/>
    <sheet name="List2" sheetId="3" r:id="rId3"/>
    <sheet name="List3" sheetId="4" r:id="rId4"/>
    <sheet name="List4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2" l="1"/>
  <c r="D22" i="2"/>
  <c r="D38" i="2"/>
  <c r="D34" i="2"/>
  <c r="D39" i="2" s="1"/>
  <c r="D19" i="2"/>
  <c r="D17" i="2"/>
  <c r="D66" i="6"/>
  <c r="D64" i="6"/>
  <c r="D62" i="6"/>
  <c r="D60" i="6"/>
  <c r="D58" i="6"/>
  <c r="D56" i="6"/>
  <c r="D54" i="6"/>
  <c r="D52" i="6"/>
  <c r="D50" i="6"/>
  <c r="D48" i="6"/>
  <c r="D46" i="6"/>
  <c r="D44" i="6"/>
  <c r="D42" i="6"/>
  <c r="D40" i="6"/>
  <c r="D38" i="6"/>
  <c r="D36" i="6"/>
  <c r="D31" i="6"/>
  <c r="D29" i="6"/>
  <c r="D27" i="6"/>
  <c r="D24" i="6"/>
  <c r="D22" i="6"/>
  <c r="D20" i="6"/>
  <c r="D18" i="6"/>
  <c r="D16" i="6"/>
  <c r="D14" i="6"/>
  <c r="D67" i="6" s="1"/>
  <c r="D23" i="2" l="1"/>
  <c r="D41" i="2" s="1"/>
</calcChain>
</file>

<file path=xl/sharedStrings.xml><?xml version="1.0" encoding="utf-8"?>
<sst xmlns="http://schemas.openxmlformats.org/spreadsheetml/2006/main" count="171" uniqueCount="124">
  <si>
    <t>DATUM</t>
  </si>
  <si>
    <t>NAZIV RASHODA/POZICIJE</t>
  </si>
  <si>
    <t>REALIZ.RASHOD</t>
  </si>
  <si>
    <t>RAČUN</t>
  </si>
  <si>
    <t>Državni proračun</t>
  </si>
  <si>
    <t>Plaće za redovan rad</t>
  </si>
  <si>
    <t>Naknade za prijevoz, rad na terenu i odvojeni život</t>
  </si>
  <si>
    <t>Doprinos za obvezno zdravstveno osiguranje</t>
  </si>
  <si>
    <t>Naknada za nezapoš.invalida 12/2023</t>
  </si>
  <si>
    <t>OSNOVNA ŠKOLA BANIJA</t>
  </si>
  <si>
    <t>Službena putovanja</t>
  </si>
  <si>
    <t>Stručno usavršavnje zaposlenika</t>
  </si>
  <si>
    <t xml:space="preserve">INFORMACIJA O TROŠENJU SREDSTAVA </t>
  </si>
  <si>
    <t>ZA SIJEČANJ 2024. GODINE</t>
  </si>
  <si>
    <t>Dr.Gaje Petrovića 5</t>
  </si>
  <si>
    <t>47000 Karlovac</t>
  </si>
  <si>
    <t>OIB: 96061516265</t>
  </si>
  <si>
    <t>Isplatitelj:</t>
  </si>
  <si>
    <t>Kategorija 1 primatelja sredstava</t>
  </si>
  <si>
    <t>Naziv 
primatelja</t>
  </si>
  <si>
    <t>OIB
primatelja</t>
  </si>
  <si>
    <t>Sjedište 
primatelja</t>
  </si>
  <si>
    <t>Način objave 
isplaćenog iznosa</t>
  </si>
  <si>
    <t>Vrsta rashoda
i izdataka</t>
  </si>
  <si>
    <t>KTC d.d.</t>
  </si>
  <si>
    <t>Bjelovar</t>
  </si>
  <si>
    <t xml:space="preserve"> Materijal i sirovine (namirnice)</t>
  </si>
  <si>
    <t xml:space="preserve"> Ostali materijalni rashodi</t>
  </si>
  <si>
    <t>Ukupno KTC d.d.</t>
  </si>
  <si>
    <t>Nila media grupa d.o.o.</t>
  </si>
  <si>
    <t>Zagreb</t>
  </si>
  <si>
    <t>Ukupno Nila media grupa d.o.o.</t>
  </si>
  <si>
    <t>Vindija d.d.</t>
  </si>
  <si>
    <t>Varaždin</t>
  </si>
  <si>
    <t>Ukupno Vindija d.d.</t>
  </si>
  <si>
    <t>Žitoproizvod d.d.</t>
  </si>
  <si>
    <t>O5694036121</t>
  </si>
  <si>
    <t>Karlovac</t>
  </si>
  <si>
    <t>Ukupno Žitoproizvod d.d.</t>
  </si>
  <si>
    <t>Kušan Davor,
Trg.mesarski obrt Kušan</t>
  </si>
  <si>
    <t>Ukupno Kušan Davor,Trg.mesarski obrt Kušan</t>
  </si>
  <si>
    <t>Lin trgovina d.o.o.</t>
  </si>
  <si>
    <t xml:space="preserve"> Uredski materijal</t>
  </si>
  <si>
    <t>Ukupno Lin trgovina d.o.o.</t>
  </si>
  <si>
    <t>ZZJZ Karlovačke županije</t>
  </si>
  <si>
    <t>Zdravstvene usluge (laboratorijske usluge)</t>
  </si>
  <si>
    <t>Komunalne usluge (deratizacija i dezinsekcija)</t>
  </si>
  <si>
    <t>Ukupno ZZJZ Karlovačke županije</t>
  </si>
  <si>
    <t>Škrtić Marinko, 
obrt za jav,prij.</t>
  </si>
  <si>
    <t>Usluge telefona, pošte i prijevoza
 (ostale usluge za komunik.i prijevoz)</t>
  </si>
  <si>
    <t>Ukupno Škrtić Marinko, obrt za jav,prij,</t>
  </si>
  <si>
    <t>Rijeka trans d.o.o.</t>
  </si>
  <si>
    <t>Rijeka</t>
  </si>
  <si>
    <t>Energija (ostali mat.za proizv.energije)</t>
  </si>
  <si>
    <t>Ukupno Rijeka trans d.o.o.</t>
  </si>
  <si>
    <t>Comel d.o.o.</t>
  </si>
  <si>
    <t>Uredska oprema</t>
  </si>
  <si>
    <t>Uredski materijal</t>
  </si>
  <si>
    <t>Usluge tek.i inv.održavanja postr.i opreme</t>
  </si>
  <si>
    <t>Ukupno Comel d.o.o.</t>
  </si>
  <si>
    <t>Hrabroslav Filaković, 
obrt za int.usl.</t>
  </si>
  <si>
    <t>Ostale intelektualne usluge (zaštita osobnih pod.)</t>
  </si>
  <si>
    <t>Ukupno Hrabroslav Filaković, obrt za int.usl.</t>
  </si>
  <si>
    <t>Timeco d.o.o.</t>
  </si>
  <si>
    <t>Ostale intelektualne usluge (ZNR i ZOP)</t>
  </si>
  <si>
    <t>Ukupno Timeco d.o.o.</t>
  </si>
  <si>
    <t>Grad Karlovac</t>
  </si>
  <si>
    <t>Komunalne usluge (naknada za uređenje voda)</t>
  </si>
  <si>
    <t>Ukupno Grad Karlovac</t>
  </si>
  <si>
    <t>Tifon d.o.o.</t>
  </si>
  <si>
    <t>Energija (motorni benzin i dizel gorivo)</t>
  </si>
  <si>
    <t>Ukupno Tifon d.o.o.</t>
  </si>
  <si>
    <t>HP - Hrvatska pošta d.d.</t>
  </si>
  <si>
    <t>Velika 
Gorica</t>
  </si>
  <si>
    <t>Usluge telefona, pošte i prijevoza (poštarina)</t>
  </si>
  <si>
    <t>Ukupno HP - Hrvatska pošta d.d.</t>
  </si>
  <si>
    <t>Sokol d.o.o.</t>
  </si>
  <si>
    <t>Ostale usluge (usluge čuvanja imovine i osoba)</t>
  </si>
  <si>
    <t>Ukupno Sokol d.o.o.</t>
  </si>
  <si>
    <t>Čistoća d.o.o.</t>
  </si>
  <si>
    <t>Komunalne usluge (iznošenje i odvoz smeća)</t>
  </si>
  <si>
    <t>Ukupno Čistoća d.o.o.</t>
  </si>
  <si>
    <t>Lugplast d.o.o.</t>
  </si>
  <si>
    <t>Draganić</t>
  </si>
  <si>
    <t>Ukupno Lugplast d.o.o.</t>
  </si>
  <si>
    <t>Hrvatski telekom d.d.</t>
  </si>
  <si>
    <t>Usluge telefona, telefaksa</t>
  </si>
  <si>
    <t>Ukupno Hrvatski telekom d.d.</t>
  </si>
  <si>
    <t>Terakom d.o.o.</t>
  </si>
  <si>
    <t>Ukupno Terakom d.o.o.</t>
  </si>
  <si>
    <t>Međimurje plin d.o.o.</t>
  </si>
  <si>
    <t>Čakovec</t>
  </si>
  <si>
    <t>Energija (plin)</t>
  </si>
  <si>
    <t>Ukupno Međimurje plin d.o.o.</t>
  </si>
  <si>
    <t>HEP Opskrba d.o.o.</t>
  </si>
  <si>
    <t>Energija (električna energija)</t>
  </si>
  <si>
    <t>Ukupno HEP Opskrba d.o.o.</t>
  </si>
  <si>
    <t>FINA</t>
  </si>
  <si>
    <t>Računalne usluge (servis e-računi)</t>
  </si>
  <si>
    <t>Ukupno FINA</t>
  </si>
  <si>
    <t>Inkasator d.o.o.</t>
  </si>
  <si>
    <t>Ostale usluge (nakn.za usl.prod.stan.)</t>
  </si>
  <si>
    <t>Ukupno Inkasator d.o.o.</t>
  </si>
  <si>
    <t>Vodovod i kanalizacija d.o.o.</t>
  </si>
  <si>
    <t>Komunalne usluge (opskrba vodom),</t>
  </si>
  <si>
    <t>Ukupno Vodovod i kanalizacija d.o.o.</t>
  </si>
  <si>
    <t>UKUPNO ZA SIJEČANJ 2024.</t>
  </si>
  <si>
    <t>Ostale intelektualne usluge (održ. inf.sustava)</t>
  </si>
  <si>
    <t>Komunalne usluge (sortiranje i zbrinj. otpada)</t>
  </si>
  <si>
    <t xml:space="preserve">Vrsta rashoda i izdatka </t>
  </si>
  <si>
    <t>Plaća MZO 12/2023.</t>
  </si>
  <si>
    <t>Naknade MZO 12/2023</t>
  </si>
  <si>
    <t>Ostali rashodi za zaposlene - naknada za smertni slučaj</t>
  </si>
  <si>
    <t>MZO ukupno za siječanj 2024.</t>
  </si>
  <si>
    <t>Ministarstvo financija, Katančićeva 5, Zagreb, OIB: 18683136487</t>
  </si>
  <si>
    <t>Produženi boravak PLAĆA za 12/2023.isplaćena u siječnju 2024.</t>
  </si>
  <si>
    <t>Pomoćnici u nastavi VI PLAĆA za 12/2023. isplaćena u siječnu 2024.</t>
  </si>
  <si>
    <t>Ukupno isplaćeno iz gradske riznice u siječnju 2024.</t>
  </si>
  <si>
    <t>UKUPNO PLAĆE I NAKNADE siječanj 2024.</t>
  </si>
  <si>
    <t>PLAĆE I NAKNADE - 
ISPLAĆENE IZ DRŽAVNE RIZNICE</t>
  </si>
  <si>
    <t xml:space="preserve"> PLAĆE I NAKNADE  - 
ISPLAĆENE IZ GRADSKE RIZNICE</t>
  </si>
  <si>
    <t>Grad Karlovac, I.Banjavčića 9,  OIB: 25654647153</t>
  </si>
  <si>
    <t>Blagajna 01/2024</t>
  </si>
  <si>
    <t>Dr. Gaje Petrovića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</si>
</sst>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0.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 Black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B4E0D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1" applyFont="1" applyBorder="1" applyAlignment="1">
      <alignment horizontal="right"/>
    </xf>
    <xf numFmtId="0" fontId="3" fillId="0" borderId="1" xfId="0" applyFont="1" applyBorder="1"/>
    <xf numFmtId="164" fontId="3" fillId="0" borderId="1" xfId="1" applyFont="1" applyBorder="1"/>
    <xf numFmtId="164" fontId="0" fillId="0" borderId="0" xfId="0" applyNumberFormat="1"/>
    <xf numFmtId="14" fontId="2" fillId="2" borderId="1" xfId="0" applyNumberFormat="1" applyFont="1" applyFill="1" applyBorder="1" applyAlignment="1">
      <alignment horizontal="center" vertical="center"/>
    </xf>
    <xf numFmtId="164" fontId="2" fillId="2" borderId="1" xfId="1" applyFont="1" applyFill="1" applyBorder="1" applyAlignme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3" fillId="0" borderId="0" xfId="1" applyFont="1" applyBorder="1"/>
    <xf numFmtId="0" fontId="4" fillId="3" borderId="0" xfId="0" applyFont="1" applyFill="1"/>
    <xf numFmtId="0" fontId="4" fillId="4" borderId="0" xfId="0" applyFont="1" applyFill="1"/>
    <xf numFmtId="0" fontId="0" fillId="0" borderId="0" xfId="0" applyAlignment="1">
      <alignment horizontal="left"/>
    </xf>
    <xf numFmtId="0" fontId="0" fillId="3" borderId="5" xfId="0" applyFill="1" applyBorder="1" applyAlignment="1">
      <alignment horizontal="center" wrapText="1"/>
    </xf>
    <xf numFmtId="0" fontId="0" fillId="3" borderId="5" xfId="0" applyFill="1" applyBorder="1" applyAlignment="1">
      <alignment horizontal="left" wrapText="1"/>
    </xf>
    <xf numFmtId="0" fontId="0" fillId="3" borderId="5" xfId="0" applyFill="1" applyBorder="1" applyAlignment="1">
      <alignment wrapText="1"/>
    </xf>
    <xf numFmtId="0" fontId="5" fillId="0" borderId="6" xfId="0" applyFont="1" applyBorder="1"/>
    <xf numFmtId="0" fontId="0" fillId="0" borderId="7" xfId="0" applyBorder="1" applyAlignment="1">
      <alignment horizontal="left"/>
    </xf>
    <xf numFmtId="0" fontId="0" fillId="0" borderId="7" xfId="0" applyBorder="1"/>
    <xf numFmtId="164" fontId="0" fillId="0" borderId="7" xfId="1" applyFont="1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5" fillId="0" borderId="9" xfId="0" applyFont="1" applyBorder="1"/>
    <xf numFmtId="0" fontId="0" fillId="0" borderId="1" xfId="0" applyBorder="1" applyAlignment="1">
      <alignment horizontal="left"/>
    </xf>
    <xf numFmtId="0" fontId="0" fillId="0" borderId="1" xfId="0" applyBorder="1"/>
    <xf numFmtId="164" fontId="0" fillId="0" borderId="1" xfId="1" applyFont="1" applyBorder="1"/>
    <xf numFmtId="0" fontId="0" fillId="0" borderId="1" xfId="0" applyBorder="1" applyAlignment="1">
      <alignment horizontal="center"/>
    </xf>
    <xf numFmtId="0" fontId="0" fillId="0" borderId="10" xfId="0" applyBorder="1"/>
    <xf numFmtId="0" fontId="0" fillId="5" borderId="12" xfId="0" applyFill="1" applyBorder="1" applyAlignment="1">
      <alignment horizontal="center"/>
    </xf>
    <xf numFmtId="164" fontId="0" fillId="5" borderId="12" xfId="1" applyFont="1" applyFill="1" applyBorder="1"/>
    <xf numFmtId="0" fontId="0" fillId="5" borderId="13" xfId="0" applyFill="1" applyBorder="1"/>
    <xf numFmtId="0" fontId="0" fillId="0" borderId="6" xfId="0" applyBorder="1"/>
    <xf numFmtId="0" fontId="5" fillId="0" borderId="6" xfId="0" applyFont="1" applyBorder="1" applyAlignment="1">
      <alignment wrapText="1"/>
    </xf>
    <xf numFmtId="0" fontId="5" fillId="5" borderId="12" xfId="0" applyFont="1" applyFill="1" applyBorder="1" applyAlignment="1">
      <alignment horizontal="center"/>
    </xf>
    <xf numFmtId="0" fontId="5" fillId="5" borderId="13" xfId="0" applyFont="1" applyFill="1" applyBorder="1"/>
    <xf numFmtId="0" fontId="5" fillId="0" borderId="0" xfId="0" applyFont="1"/>
    <xf numFmtId="0" fontId="0" fillId="0" borderId="8" xfId="0" applyBorder="1" applyAlignment="1">
      <alignment wrapText="1"/>
    </xf>
    <xf numFmtId="0" fontId="5" fillId="0" borderId="8" xfId="0" applyFont="1" applyBorder="1"/>
    <xf numFmtId="0" fontId="5" fillId="0" borderId="7" xfId="0" applyFont="1" applyBorder="1" applyAlignment="1">
      <alignment wrapText="1"/>
    </xf>
    <xf numFmtId="164" fontId="6" fillId="4" borderId="15" xfId="1" applyFont="1" applyFill="1" applyBorder="1"/>
    <xf numFmtId="0" fontId="6" fillId="4" borderId="15" xfId="0" applyFont="1" applyFill="1" applyBorder="1" applyAlignment="1">
      <alignment horizontal="center"/>
    </xf>
    <xf numFmtId="0" fontId="6" fillId="4" borderId="16" xfId="0" applyFont="1" applyFill="1" applyBorder="1"/>
    <xf numFmtId="0" fontId="6" fillId="0" borderId="0" xfId="0" applyFont="1"/>
    <xf numFmtId="2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/>
    <xf numFmtId="164" fontId="5" fillId="5" borderId="12" xfId="1" applyFont="1" applyFill="1" applyBorder="1"/>
    <xf numFmtId="0" fontId="7" fillId="3" borderId="0" xfId="0" applyFont="1" applyFill="1"/>
    <xf numFmtId="0" fontId="8" fillId="3" borderId="0" xfId="0" applyFont="1" applyFill="1"/>
    <xf numFmtId="0" fontId="4" fillId="0" borderId="0" xfId="0" applyFont="1" applyAlignment="1">
      <alignment horizontal="center"/>
    </xf>
    <xf numFmtId="14" fontId="2" fillId="4" borderId="1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164" fontId="3" fillId="4" borderId="1" xfId="1" applyFont="1" applyFill="1" applyBorder="1" applyAlignment="1"/>
    <xf numFmtId="164" fontId="2" fillId="2" borderId="1" xfId="0" applyNumberFormat="1" applyFont="1" applyFill="1" applyBorder="1" applyAlignment="1">
      <alignment horizontal="center" vertical="center"/>
    </xf>
    <xf numFmtId="164" fontId="4" fillId="5" borderId="16" xfId="0" applyNumberFormat="1" applyFont="1" applyFill="1" applyBorder="1"/>
    <xf numFmtId="0" fontId="2" fillId="6" borderId="1" xfId="0" applyFont="1" applyFill="1" applyBorder="1"/>
    <xf numFmtId="164" fontId="4" fillId="6" borderId="16" xfId="0" applyNumberFormat="1" applyFont="1" applyFill="1" applyBorder="1"/>
    <xf numFmtId="164" fontId="2" fillId="6" borderId="1" xfId="1" applyFont="1" applyFill="1" applyBorder="1" applyAlignment="1"/>
    <xf numFmtId="164" fontId="2" fillId="6" borderId="1" xfId="0" applyNumberFormat="1" applyFont="1" applyFill="1" applyBorder="1" applyAlignment="1">
      <alignment horizontal="center" vertical="center"/>
    </xf>
    <xf numFmtId="164" fontId="2" fillId="6" borderId="5" xfId="1" applyFont="1" applyFill="1" applyBorder="1" applyAlignment="1"/>
    <xf numFmtId="0" fontId="2" fillId="2" borderId="1" xfId="0" applyFont="1" applyFill="1" applyBorder="1"/>
    <xf numFmtId="0" fontId="0" fillId="5" borderId="11" xfId="0" applyFill="1" applyBorder="1" applyAlignment="1">
      <alignment horizontal="right"/>
    </xf>
    <xf numFmtId="0" fontId="0" fillId="5" borderId="12" xfId="0" applyFill="1" applyBorder="1" applyAlignment="1">
      <alignment horizontal="right"/>
    </xf>
    <xf numFmtId="0" fontId="5" fillId="5" borderId="11" xfId="0" applyFont="1" applyFill="1" applyBorder="1" applyAlignment="1">
      <alignment horizontal="right"/>
    </xf>
    <xf numFmtId="0" fontId="6" fillId="4" borderId="14" xfId="0" applyFont="1" applyFill="1" applyBorder="1" applyAlignment="1">
      <alignment horizontal="right"/>
    </xf>
    <xf numFmtId="0" fontId="6" fillId="4" borderId="15" xfId="0" applyFont="1" applyFill="1" applyBorder="1" applyAlignment="1">
      <alignment horizontal="right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5" fillId="5" borderId="12" xfId="0" applyFont="1" applyFill="1" applyBorder="1" applyAlignment="1">
      <alignment horizontal="right"/>
    </xf>
    <xf numFmtId="0" fontId="0" fillId="5" borderId="11" xfId="0" applyFill="1" applyBorder="1"/>
    <xf numFmtId="0" fontId="0" fillId="5" borderId="12" xfId="0" applyFill="1" applyBorder="1"/>
    <xf numFmtId="0" fontId="5" fillId="5" borderId="11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14" fontId="2" fillId="2" borderId="2" xfId="0" applyNumberFormat="1" applyFont="1" applyFill="1" applyBorder="1" applyAlignment="1">
      <alignment horizontal="left" vertical="center"/>
    </xf>
    <xf numFmtId="14" fontId="2" fillId="2" borderId="3" xfId="0" applyNumberFormat="1" applyFont="1" applyFill="1" applyBorder="1" applyAlignment="1">
      <alignment horizontal="left" vertical="center"/>
    </xf>
    <xf numFmtId="14" fontId="2" fillId="2" borderId="4" xfId="0" applyNumberFormat="1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6" borderId="0" xfId="0" applyFont="1" applyFill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4" fillId="6" borderId="14" xfId="0" applyFont="1" applyFill="1" applyBorder="1" applyAlignment="1">
      <alignment horizontal="right"/>
    </xf>
    <xf numFmtId="0" fontId="4" fillId="6" borderId="15" xfId="0" applyFont="1" applyFill="1" applyBorder="1" applyAlignment="1">
      <alignment horizontal="right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colors>
    <mruColors>
      <color rgb="FFB4E0D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3996A-DBFF-424D-82C6-7BBDB2FC7CA0}">
  <sheetPr>
    <pageSetUpPr fitToPage="1"/>
  </sheetPr>
  <dimension ref="A1:F69"/>
  <sheetViews>
    <sheetView workbookViewId="0">
      <selection sqref="A1:XFD1"/>
    </sheetView>
  </sheetViews>
  <sheetFormatPr defaultRowHeight="15" x14ac:dyDescent="0.25"/>
  <cols>
    <col min="1" max="1" width="23.28515625" customWidth="1"/>
    <col min="2" max="2" width="13" style="16" customWidth="1"/>
    <col min="3" max="3" width="10.28515625" customWidth="1"/>
    <col min="4" max="4" width="13.140625" customWidth="1"/>
    <col min="5" max="5" width="8" customWidth="1"/>
    <col min="6" max="6" width="43.5703125" customWidth="1"/>
    <col min="257" max="257" width="23.28515625" customWidth="1"/>
    <col min="258" max="258" width="13" customWidth="1"/>
    <col min="259" max="259" width="10.28515625" customWidth="1"/>
    <col min="260" max="260" width="11.7109375" customWidth="1"/>
    <col min="261" max="261" width="8" customWidth="1"/>
    <col min="262" max="262" width="43.5703125" customWidth="1"/>
    <col min="513" max="513" width="23.28515625" customWidth="1"/>
    <col min="514" max="514" width="13" customWidth="1"/>
    <col min="515" max="515" width="10.28515625" customWidth="1"/>
    <col min="516" max="516" width="11.7109375" customWidth="1"/>
    <col min="517" max="517" width="8" customWidth="1"/>
    <col min="518" max="518" width="43.5703125" customWidth="1"/>
    <col min="769" max="769" width="23.28515625" customWidth="1"/>
    <col min="770" max="770" width="13" customWidth="1"/>
    <col min="771" max="771" width="10.28515625" customWidth="1"/>
    <col min="772" max="772" width="11.7109375" customWidth="1"/>
    <col min="773" max="773" width="8" customWidth="1"/>
    <col min="774" max="774" width="43.5703125" customWidth="1"/>
    <col min="1025" max="1025" width="23.28515625" customWidth="1"/>
    <col min="1026" max="1026" width="13" customWidth="1"/>
    <col min="1027" max="1027" width="10.28515625" customWidth="1"/>
    <col min="1028" max="1028" width="11.7109375" customWidth="1"/>
    <col min="1029" max="1029" width="8" customWidth="1"/>
    <col min="1030" max="1030" width="43.5703125" customWidth="1"/>
    <col min="1281" max="1281" width="23.28515625" customWidth="1"/>
    <col min="1282" max="1282" width="13" customWidth="1"/>
    <col min="1283" max="1283" width="10.28515625" customWidth="1"/>
    <col min="1284" max="1284" width="11.7109375" customWidth="1"/>
    <col min="1285" max="1285" width="8" customWidth="1"/>
    <col min="1286" max="1286" width="43.5703125" customWidth="1"/>
    <col min="1537" max="1537" width="23.28515625" customWidth="1"/>
    <col min="1538" max="1538" width="13" customWidth="1"/>
    <col min="1539" max="1539" width="10.28515625" customWidth="1"/>
    <col min="1540" max="1540" width="11.7109375" customWidth="1"/>
    <col min="1541" max="1541" width="8" customWidth="1"/>
    <col min="1542" max="1542" width="43.5703125" customWidth="1"/>
    <col min="1793" max="1793" width="23.28515625" customWidth="1"/>
    <col min="1794" max="1794" width="13" customWidth="1"/>
    <col min="1795" max="1795" width="10.28515625" customWidth="1"/>
    <col min="1796" max="1796" width="11.7109375" customWidth="1"/>
    <col min="1797" max="1797" width="8" customWidth="1"/>
    <col min="1798" max="1798" width="43.5703125" customWidth="1"/>
    <col min="2049" max="2049" width="23.28515625" customWidth="1"/>
    <col min="2050" max="2050" width="13" customWidth="1"/>
    <col min="2051" max="2051" width="10.28515625" customWidth="1"/>
    <col min="2052" max="2052" width="11.7109375" customWidth="1"/>
    <col min="2053" max="2053" width="8" customWidth="1"/>
    <col min="2054" max="2054" width="43.5703125" customWidth="1"/>
    <col min="2305" max="2305" width="23.28515625" customWidth="1"/>
    <col min="2306" max="2306" width="13" customWidth="1"/>
    <col min="2307" max="2307" width="10.28515625" customWidth="1"/>
    <col min="2308" max="2308" width="11.7109375" customWidth="1"/>
    <col min="2309" max="2309" width="8" customWidth="1"/>
    <col min="2310" max="2310" width="43.5703125" customWidth="1"/>
    <col min="2561" max="2561" width="23.28515625" customWidth="1"/>
    <col min="2562" max="2562" width="13" customWidth="1"/>
    <col min="2563" max="2563" width="10.28515625" customWidth="1"/>
    <col min="2564" max="2564" width="11.7109375" customWidth="1"/>
    <col min="2565" max="2565" width="8" customWidth="1"/>
    <col min="2566" max="2566" width="43.5703125" customWidth="1"/>
    <col min="2817" max="2817" width="23.28515625" customWidth="1"/>
    <col min="2818" max="2818" width="13" customWidth="1"/>
    <col min="2819" max="2819" width="10.28515625" customWidth="1"/>
    <col min="2820" max="2820" width="11.7109375" customWidth="1"/>
    <col min="2821" max="2821" width="8" customWidth="1"/>
    <col min="2822" max="2822" width="43.5703125" customWidth="1"/>
    <col min="3073" max="3073" width="23.28515625" customWidth="1"/>
    <col min="3074" max="3074" width="13" customWidth="1"/>
    <col min="3075" max="3075" width="10.28515625" customWidth="1"/>
    <col min="3076" max="3076" width="11.7109375" customWidth="1"/>
    <col min="3077" max="3077" width="8" customWidth="1"/>
    <col min="3078" max="3078" width="43.5703125" customWidth="1"/>
    <col min="3329" max="3329" width="23.28515625" customWidth="1"/>
    <col min="3330" max="3330" width="13" customWidth="1"/>
    <col min="3331" max="3331" width="10.28515625" customWidth="1"/>
    <col min="3332" max="3332" width="11.7109375" customWidth="1"/>
    <col min="3333" max="3333" width="8" customWidth="1"/>
    <col min="3334" max="3334" width="43.5703125" customWidth="1"/>
    <col min="3585" max="3585" width="23.28515625" customWidth="1"/>
    <col min="3586" max="3586" width="13" customWidth="1"/>
    <col min="3587" max="3587" width="10.28515625" customWidth="1"/>
    <col min="3588" max="3588" width="11.7109375" customWidth="1"/>
    <col min="3589" max="3589" width="8" customWidth="1"/>
    <col min="3590" max="3590" width="43.5703125" customWidth="1"/>
    <col min="3841" max="3841" width="23.28515625" customWidth="1"/>
    <col min="3842" max="3842" width="13" customWidth="1"/>
    <col min="3843" max="3843" width="10.28515625" customWidth="1"/>
    <col min="3844" max="3844" width="11.7109375" customWidth="1"/>
    <col min="3845" max="3845" width="8" customWidth="1"/>
    <col min="3846" max="3846" width="43.5703125" customWidth="1"/>
    <col min="4097" max="4097" width="23.28515625" customWidth="1"/>
    <col min="4098" max="4098" width="13" customWidth="1"/>
    <col min="4099" max="4099" width="10.28515625" customWidth="1"/>
    <col min="4100" max="4100" width="11.7109375" customWidth="1"/>
    <col min="4101" max="4101" width="8" customWidth="1"/>
    <col min="4102" max="4102" width="43.5703125" customWidth="1"/>
    <col min="4353" max="4353" width="23.28515625" customWidth="1"/>
    <col min="4354" max="4354" width="13" customWidth="1"/>
    <col min="4355" max="4355" width="10.28515625" customWidth="1"/>
    <col min="4356" max="4356" width="11.7109375" customWidth="1"/>
    <col min="4357" max="4357" width="8" customWidth="1"/>
    <col min="4358" max="4358" width="43.5703125" customWidth="1"/>
    <col min="4609" max="4609" width="23.28515625" customWidth="1"/>
    <col min="4610" max="4610" width="13" customWidth="1"/>
    <col min="4611" max="4611" width="10.28515625" customWidth="1"/>
    <col min="4612" max="4612" width="11.7109375" customWidth="1"/>
    <col min="4613" max="4613" width="8" customWidth="1"/>
    <col min="4614" max="4614" width="43.5703125" customWidth="1"/>
    <col min="4865" max="4865" width="23.28515625" customWidth="1"/>
    <col min="4866" max="4866" width="13" customWidth="1"/>
    <col min="4867" max="4867" width="10.28515625" customWidth="1"/>
    <col min="4868" max="4868" width="11.7109375" customWidth="1"/>
    <col min="4869" max="4869" width="8" customWidth="1"/>
    <col min="4870" max="4870" width="43.5703125" customWidth="1"/>
    <col min="5121" max="5121" width="23.28515625" customWidth="1"/>
    <col min="5122" max="5122" width="13" customWidth="1"/>
    <col min="5123" max="5123" width="10.28515625" customWidth="1"/>
    <col min="5124" max="5124" width="11.7109375" customWidth="1"/>
    <col min="5125" max="5125" width="8" customWidth="1"/>
    <col min="5126" max="5126" width="43.5703125" customWidth="1"/>
    <col min="5377" max="5377" width="23.28515625" customWidth="1"/>
    <col min="5378" max="5378" width="13" customWidth="1"/>
    <col min="5379" max="5379" width="10.28515625" customWidth="1"/>
    <col min="5380" max="5380" width="11.7109375" customWidth="1"/>
    <col min="5381" max="5381" width="8" customWidth="1"/>
    <col min="5382" max="5382" width="43.5703125" customWidth="1"/>
    <col min="5633" max="5633" width="23.28515625" customWidth="1"/>
    <col min="5634" max="5634" width="13" customWidth="1"/>
    <col min="5635" max="5635" width="10.28515625" customWidth="1"/>
    <col min="5636" max="5636" width="11.7109375" customWidth="1"/>
    <col min="5637" max="5637" width="8" customWidth="1"/>
    <col min="5638" max="5638" width="43.5703125" customWidth="1"/>
    <col min="5889" max="5889" width="23.28515625" customWidth="1"/>
    <col min="5890" max="5890" width="13" customWidth="1"/>
    <col min="5891" max="5891" width="10.28515625" customWidth="1"/>
    <col min="5892" max="5892" width="11.7109375" customWidth="1"/>
    <col min="5893" max="5893" width="8" customWidth="1"/>
    <col min="5894" max="5894" width="43.5703125" customWidth="1"/>
    <col min="6145" max="6145" width="23.28515625" customWidth="1"/>
    <col min="6146" max="6146" width="13" customWidth="1"/>
    <col min="6147" max="6147" width="10.28515625" customWidth="1"/>
    <col min="6148" max="6148" width="11.7109375" customWidth="1"/>
    <col min="6149" max="6149" width="8" customWidth="1"/>
    <col min="6150" max="6150" width="43.5703125" customWidth="1"/>
    <col min="6401" max="6401" width="23.28515625" customWidth="1"/>
    <col min="6402" max="6402" width="13" customWidth="1"/>
    <col min="6403" max="6403" width="10.28515625" customWidth="1"/>
    <col min="6404" max="6404" width="11.7109375" customWidth="1"/>
    <col min="6405" max="6405" width="8" customWidth="1"/>
    <col min="6406" max="6406" width="43.5703125" customWidth="1"/>
    <col min="6657" max="6657" width="23.28515625" customWidth="1"/>
    <col min="6658" max="6658" width="13" customWidth="1"/>
    <col min="6659" max="6659" width="10.28515625" customWidth="1"/>
    <col min="6660" max="6660" width="11.7109375" customWidth="1"/>
    <col min="6661" max="6661" width="8" customWidth="1"/>
    <col min="6662" max="6662" width="43.5703125" customWidth="1"/>
    <col min="6913" max="6913" width="23.28515625" customWidth="1"/>
    <col min="6914" max="6914" width="13" customWidth="1"/>
    <col min="6915" max="6915" width="10.28515625" customWidth="1"/>
    <col min="6916" max="6916" width="11.7109375" customWidth="1"/>
    <col min="6917" max="6917" width="8" customWidth="1"/>
    <col min="6918" max="6918" width="43.5703125" customWidth="1"/>
    <col min="7169" max="7169" width="23.28515625" customWidth="1"/>
    <col min="7170" max="7170" width="13" customWidth="1"/>
    <col min="7171" max="7171" width="10.28515625" customWidth="1"/>
    <col min="7172" max="7172" width="11.7109375" customWidth="1"/>
    <col min="7173" max="7173" width="8" customWidth="1"/>
    <col min="7174" max="7174" width="43.5703125" customWidth="1"/>
    <col min="7425" max="7425" width="23.28515625" customWidth="1"/>
    <col min="7426" max="7426" width="13" customWidth="1"/>
    <col min="7427" max="7427" width="10.28515625" customWidth="1"/>
    <col min="7428" max="7428" width="11.7109375" customWidth="1"/>
    <col min="7429" max="7429" width="8" customWidth="1"/>
    <col min="7430" max="7430" width="43.5703125" customWidth="1"/>
    <col min="7681" max="7681" width="23.28515625" customWidth="1"/>
    <col min="7682" max="7682" width="13" customWidth="1"/>
    <col min="7683" max="7683" width="10.28515625" customWidth="1"/>
    <col min="7684" max="7684" width="11.7109375" customWidth="1"/>
    <col min="7685" max="7685" width="8" customWidth="1"/>
    <col min="7686" max="7686" width="43.5703125" customWidth="1"/>
    <col min="7937" max="7937" width="23.28515625" customWidth="1"/>
    <col min="7938" max="7938" width="13" customWidth="1"/>
    <col min="7939" max="7939" width="10.28515625" customWidth="1"/>
    <col min="7940" max="7940" width="11.7109375" customWidth="1"/>
    <col min="7941" max="7941" width="8" customWidth="1"/>
    <col min="7942" max="7942" width="43.5703125" customWidth="1"/>
    <col min="8193" max="8193" width="23.28515625" customWidth="1"/>
    <col min="8194" max="8194" width="13" customWidth="1"/>
    <col min="8195" max="8195" width="10.28515625" customWidth="1"/>
    <col min="8196" max="8196" width="11.7109375" customWidth="1"/>
    <col min="8197" max="8197" width="8" customWidth="1"/>
    <col min="8198" max="8198" width="43.5703125" customWidth="1"/>
    <col min="8449" max="8449" width="23.28515625" customWidth="1"/>
    <col min="8450" max="8450" width="13" customWidth="1"/>
    <col min="8451" max="8451" width="10.28515625" customWidth="1"/>
    <col min="8452" max="8452" width="11.7109375" customWidth="1"/>
    <col min="8453" max="8453" width="8" customWidth="1"/>
    <col min="8454" max="8454" width="43.5703125" customWidth="1"/>
    <col min="8705" max="8705" width="23.28515625" customWidth="1"/>
    <col min="8706" max="8706" width="13" customWidth="1"/>
    <col min="8707" max="8707" width="10.28515625" customWidth="1"/>
    <col min="8708" max="8708" width="11.7109375" customWidth="1"/>
    <col min="8709" max="8709" width="8" customWidth="1"/>
    <col min="8710" max="8710" width="43.5703125" customWidth="1"/>
    <col min="8961" max="8961" width="23.28515625" customWidth="1"/>
    <col min="8962" max="8962" width="13" customWidth="1"/>
    <col min="8963" max="8963" width="10.28515625" customWidth="1"/>
    <col min="8964" max="8964" width="11.7109375" customWidth="1"/>
    <col min="8965" max="8965" width="8" customWidth="1"/>
    <col min="8966" max="8966" width="43.5703125" customWidth="1"/>
    <col min="9217" max="9217" width="23.28515625" customWidth="1"/>
    <col min="9218" max="9218" width="13" customWidth="1"/>
    <col min="9219" max="9219" width="10.28515625" customWidth="1"/>
    <col min="9220" max="9220" width="11.7109375" customWidth="1"/>
    <col min="9221" max="9221" width="8" customWidth="1"/>
    <col min="9222" max="9222" width="43.5703125" customWidth="1"/>
    <col min="9473" max="9473" width="23.28515625" customWidth="1"/>
    <col min="9474" max="9474" width="13" customWidth="1"/>
    <col min="9475" max="9475" width="10.28515625" customWidth="1"/>
    <col min="9476" max="9476" width="11.7109375" customWidth="1"/>
    <col min="9477" max="9477" width="8" customWidth="1"/>
    <col min="9478" max="9478" width="43.5703125" customWidth="1"/>
    <col min="9729" max="9729" width="23.28515625" customWidth="1"/>
    <col min="9730" max="9730" width="13" customWidth="1"/>
    <col min="9731" max="9731" width="10.28515625" customWidth="1"/>
    <col min="9732" max="9732" width="11.7109375" customWidth="1"/>
    <col min="9733" max="9733" width="8" customWidth="1"/>
    <col min="9734" max="9734" width="43.5703125" customWidth="1"/>
    <col min="9985" max="9985" width="23.28515625" customWidth="1"/>
    <col min="9986" max="9986" width="13" customWidth="1"/>
    <col min="9987" max="9987" width="10.28515625" customWidth="1"/>
    <col min="9988" max="9988" width="11.7109375" customWidth="1"/>
    <col min="9989" max="9989" width="8" customWidth="1"/>
    <col min="9990" max="9990" width="43.5703125" customWidth="1"/>
    <col min="10241" max="10241" width="23.28515625" customWidth="1"/>
    <col min="10242" max="10242" width="13" customWidth="1"/>
    <col min="10243" max="10243" width="10.28515625" customWidth="1"/>
    <col min="10244" max="10244" width="11.7109375" customWidth="1"/>
    <col min="10245" max="10245" width="8" customWidth="1"/>
    <col min="10246" max="10246" width="43.5703125" customWidth="1"/>
    <col min="10497" max="10497" width="23.28515625" customWidth="1"/>
    <col min="10498" max="10498" width="13" customWidth="1"/>
    <col min="10499" max="10499" width="10.28515625" customWidth="1"/>
    <col min="10500" max="10500" width="11.7109375" customWidth="1"/>
    <col min="10501" max="10501" width="8" customWidth="1"/>
    <col min="10502" max="10502" width="43.5703125" customWidth="1"/>
    <col min="10753" max="10753" width="23.28515625" customWidth="1"/>
    <col min="10754" max="10754" width="13" customWidth="1"/>
    <col min="10755" max="10755" width="10.28515625" customWidth="1"/>
    <col min="10756" max="10756" width="11.7109375" customWidth="1"/>
    <col min="10757" max="10757" width="8" customWidth="1"/>
    <col min="10758" max="10758" width="43.5703125" customWidth="1"/>
    <col min="11009" max="11009" width="23.28515625" customWidth="1"/>
    <col min="11010" max="11010" width="13" customWidth="1"/>
    <col min="11011" max="11011" width="10.28515625" customWidth="1"/>
    <col min="11012" max="11012" width="11.7109375" customWidth="1"/>
    <col min="11013" max="11013" width="8" customWidth="1"/>
    <col min="11014" max="11014" width="43.5703125" customWidth="1"/>
    <col min="11265" max="11265" width="23.28515625" customWidth="1"/>
    <col min="11266" max="11266" width="13" customWidth="1"/>
    <col min="11267" max="11267" width="10.28515625" customWidth="1"/>
    <col min="11268" max="11268" width="11.7109375" customWidth="1"/>
    <col min="11269" max="11269" width="8" customWidth="1"/>
    <col min="11270" max="11270" width="43.5703125" customWidth="1"/>
    <col min="11521" max="11521" width="23.28515625" customWidth="1"/>
    <col min="11522" max="11522" width="13" customWidth="1"/>
    <col min="11523" max="11523" width="10.28515625" customWidth="1"/>
    <col min="11524" max="11524" width="11.7109375" customWidth="1"/>
    <col min="11525" max="11525" width="8" customWidth="1"/>
    <col min="11526" max="11526" width="43.5703125" customWidth="1"/>
    <col min="11777" max="11777" width="23.28515625" customWidth="1"/>
    <col min="11778" max="11778" width="13" customWidth="1"/>
    <col min="11779" max="11779" width="10.28515625" customWidth="1"/>
    <col min="11780" max="11780" width="11.7109375" customWidth="1"/>
    <col min="11781" max="11781" width="8" customWidth="1"/>
    <col min="11782" max="11782" width="43.5703125" customWidth="1"/>
    <col min="12033" max="12033" width="23.28515625" customWidth="1"/>
    <col min="12034" max="12034" width="13" customWidth="1"/>
    <col min="12035" max="12035" width="10.28515625" customWidth="1"/>
    <col min="12036" max="12036" width="11.7109375" customWidth="1"/>
    <col min="12037" max="12037" width="8" customWidth="1"/>
    <col min="12038" max="12038" width="43.5703125" customWidth="1"/>
    <col min="12289" max="12289" width="23.28515625" customWidth="1"/>
    <col min="12290" max="12290" width="13" customWidth="1"/>
    <col min="12291" max="12291" width="10.28515625" customWidth="1"/>
    <col min="12292" max="12292" width="11.7109375" customWidth="1"/>
    <col min="12293" max="12293" width="8" customWidth="1"/>
    <col min="12294" max="12294" width="43.5703125" customWidth="1"/>
    <col min="12545" max="12545" width="23.28515625" customWidth="1"/>
    <col min="12546" max="12546" width="13" customWidth="1"/>
    <col min="12547" max="12547" width="10.28515625" customWidth="1"/>
    <col min="12548" max="12548" width="11.7109375" customWidth="1"/>
    <col min="12549" max="12549" width="8" customWidth="1"/>
    <col min="12550" max="12550" width="43.5703125" customWidth="1"/>
    <col min="12801" max="12801" width="23.28515625" customWidth="1"/>
    <col min="12802" max="12802" width="13" customWidth="1"/>
    <col min="12803" max="12803" width="10.28515625" customWidth="1"/>
    <col min="12804" max="12804" width="11.7109375" customWidth="1"/>
    <col min="12805" max="12805" width="8" customWidth="1"/>
    <col min="12806" max="12806" width="43.5703125" customWidth="1"/>
    <col min="13057" max="13057" width="23.28515625" customWidth="1"/>
    <col min="13058" max="13058" width="13" customWidth="1"/>
    <col min="13059" max="13059" width="10.28515625" customWidth="1"/>
    <col min="13060" max="13060" width="11.7109375" customWidth="1"/>
    <col min="13061" max="13061" width="8" customWidth="1"/>
    <col min="13062" max="13062" width="43.5703125" customWidth="1"/>
    <col min="13313" max="13313" width="23.28515625" customWidth="1"/>
    <col min="13314" max="13314" width="13" customWidth="1"/>
    <col min="13315" max="13315" width="10.28515625" customWidth="1"/>
    <col min="13316" max="13316" width="11.7109375" customWidth="1"/>
    <col min="13317" max="13317" width="8" customWidth="1"/>
    <col min="13318" max="13318" width="43.5703125" customWidth="1"/>
    <col min="13569" max="13569" width="23.28515625" customWidth="1"/>
    <col min="13570" max="13570" width="13" customWidth="1"/>
    <col min="13571" max="13571" width="10.28515625" customWidth="1"/>
    <col min="13572" max="13572" width="11.7109375" customWidth="1"/>
    <col min="13573" max="13573" width="8" customWidth="1"/>
    <col min="13574" max="13574" width="43.5703125" customWidth="1"/>
    <col min="13825" max="13825" width="23.28515625" customWidth="1"/>
    <col min="13826" max="13826" width="13" customWidth="1"/>
    <col min="13827" max="13827" width="10.28515625" customWidth="1"/>
    <col min="13828" max="13828" width="11.7109375" customWidth="1"/>
    <col min="13829" max="13829" width="8" customWidth="1"/>
    <col min="13830" max="13830" width="43.5703125" customWidth="1"/>
    <col min="14081" max="14081" width="23.28515625" customWidth="1"/>
    <col min="14082" max="14082" width="13" customWidth="1"/>
    <col min="14083" max="14083" width="10.28515625" customWidth="1"/>
    <col min="14084" max="14084" width="11.7109375" customWidth="1"/>
    <col min="14085" max="14085" width="8" customWidth="1"/>
    <col min="14086" max="14086" width="43.5703125" customWidth="1"/>
    <col min="14337" max="14337" width="23.28515625" customWidth="1"/>
    <col min="14338" max="14338" width="13" customWidth="1"/>
    <col min="14339" max="14339" width="10.28515625" customWidth="1"/>
    <col min="14340" max="14340" width="11.7109375" customWidth="1"/>
    <col min="14341" max="14341" width="8" customWidth="1"/>
    <col min="14342" max="14342" width="43.5703125" customWidth="1"/>
    <col min="14593" max="14593" width="23.28515625" customWidth="1"/>
    <col min="14594" max="14594" width="13" customWidth="1"/>
    <col min="14595" max="14595" width="10.28515625" customWidth="1"/>
    <col min="14596" max="14596" width="11.7109375" customWidth="1"/>
    <col min="14597" max="14597" width="8" customWidth="1"/>
    <col min="14598" max="14598" width="43.5703125" customWidth="1"/>
    <col min="14849" max="14849" width="23.28515625" customWidth="1"/>
    <col min="14850" max="14850" width="13" customWidth="1"/>
    <col min="14851" max="14851" width="10.28515625" customWidth="1"/>
    <col min="14852" max="14852" width="11.7109375" customWidth="1"/>
    <col min="14853" max="14853" width="8" customWidth="1"/>
    <col min="14854" max="14854" width="43.5703125" customWidth="1"/>
    <col min="15105" max="15105" width="23.28515625" customWidth="1"/>
    <col min="15106" max="15106" width="13" customWidth="1"/>
    <col min="15107" max="15107" width="10.28515625" customWidth="1"/>
    <col min="15108" max="15108" width="11.7109375" customWidth="1"/>
    <col min="15109" max="15109" width="8" customWidth="1"/>
    <col min="15110" max="15110" width="43.5703125" customWidth="1"/>
    <col min="15361" max="15361" width="23.28515625" customWidth="1"/>
    <col min="15362" max="15362" width="13" customWidth="1"/>
    <col min="15363" max="15363" width="10.28515625" customWidth="1"/>
    <col min="15364" max="15364" width="11.7109375" customWidth="1"/>
    <col min="15365" max="15365" width="8" customWidth="1"/>
    <col min="15366" max="15366" width="43.5703125" customWidth="1"/>
    <col min="15617" max="15617" width="23.28515625" customWidth="1"/>
    <col min="15618" max="15618" width="13" customWidth="1"/>
    <col min="15619" max="15619" width="10.28515625" customWidth="1"/>
    <col min="15620" max="15620" width="11.7109375" customWidth="1"/>
    <col min="15621" max="15621" width="8" customWidth="1"/>
    <col min="15622" max="15622" width="43.5703125" customWidth="1"/>
    <col min="15873" max="15873" width="23.28515625" customWidth="1"/>
    <col min="15874" max="15874" width="13" customWidth="1"/>
    <col min="15875" max="15875" width="10.28515625" customWidth="1"/>
    <col min="15876" max="15876" width="11.7109375" customWidth="1"/>
    <col min="15877" max="15877" width="8" customWidth="1"/>
    <col min="15878" max="15878" width="43.5703125" customWidth="1"/>
    <col min="16129" max="16129" width="23.28515625" customWidth="1"/>
    <col min="16130" max="16130" width="13" customWidth="1"/>
    <col min="16131" max="16131" width="10.28515625" customWidth="1"/>
    <col min="16132" max="16132" width="11.7109375" customWidth="1"/>
    <col min="16133" max="16133" width="8" customWidth="1"/>
    <col min="16134" max="16134" width="43.5703125" customWidth="1"/>
  </cols>
  <sheetData>
    <row r="1" spans="1:6" ht="15.75" x14ac:dyDescent="0.25">
      <c r="A1" s="51" t="s">
        <v>17</v>
      </c>
      <c r="B1" s="52"/>
      <c r="C1" s="14"/>
    </row>
    <row r="2" spans="1:6" ht="19.5" customHeight="1" x14ac:dyDescent="0.25">
      <c r="A2" s="14" t="s">
        <v>9</v>
      </c>
      <c r="B2" s="52"/>
      <c r="C2" s="14"/>
    </row>
    <row r="3" spans="1:6" ht="15.75" x14ac:dyDescent="0.25">
      <c r="A3" s="52" t="s">
        <v>14</v>
      </c>
      <c r="B3" s="52"/>
      <c r="C3" s="14"/>
    </row>
    <row r="4" spans="1:6" ht="15.75" x14ac:dyDescent="0.25">
      <c r="A4" s="52" t="s">
        <v>15</v>
      </c>
      <c r="B4" s="52"/>
      <c r="C4" s="52"/>
    </row>
    <row r="5" spans="1:6" ht="15.75" x14ac:dyDescent="0.25">
      <c r="A5" s="52" t="s">
        <v>16</v>
      </c>
      <c r="B5" s="52"/>
      <c r="C5" s="52"/>
    </row>
    <row r="6" spans="1:6" ht="15.75" x14ac:dyDescent="0.25">
      <c r="A6" s="15"/>
      <c r="B6" s="15"/>
      <c r="C6" s="15"/>
      <c r="D6" s="15"/>
    </row>
    <row r="7" spans="1:6" ht="24.75" customHeight="1" x14ac:dyDescent="0.25">
      <c r="A7" s="77" t="s">
        <v>12</v>
      </c>
      <c r="B7" s="77"/>
      <c r="C7" s="77"/>
      <c r="D7" s="77"/>
      <c r="E7" s="77"/>
      <c r="F7" s="77"/>
    </row>
    <row r="8" spans="1:6" ht="24.75" customHeight="1" x14ac:dyDescent="0.25">
      <c r="A8" s="77" t="s">
        <v>13</v>
      </c>
      <c r="B8" s="77"/>
      <c r="C8" s="77"/>
      <c r="D8" s="77"/>
      <c r="E8" s="77"/>
      <c r="F8" s="77"/>
    </row>
    <row r="9" spans="1:6" ht="24.75" customHeight="1" x14ac:dyDescent="0.25">
      <c r="A9" s="78" t="s">
        <v>18</v>
      </c>
      <c r="B9" s="78"/>
      <c r="C9" s="78"/>
      <c r="D9" s="78"/>
      <c r="E9" s="78"/>
      <c r="F9" s="78"/>
    </row>
    <row r="11" spans="1:6" ht="43.9" customHeight="1" thickBot="1" x14ac:dyDescent="0.3">
      <c r="A11" s="17" t="s">
        <v>19</v>
      </c>
      <c r="B11" s="18" t="s">
        <v>20</v>
      </c>
      <c r="C11" s="17" t="s">
        <v>21</v>
      </c>
      <c r="D11" s="19" t="s">
        <v>22</v>
      </c>
      <c r="E11" s="19"/>
      <c r="F11" s="19" t="s">
        <v>23</v>
      </c>
    </row>
    <row r="12" spans="1:6" x14ac:dyDescent="0.25">
      <c r="A12" s="20" t="s">
        <v>24</v>
      </c>
      <c r="B12" s="21">
        <v>95970838122</v>
      </c>
      <c r="C12" s="22" t="s">
        <v>25</v>
      </c>
      <c r="D12" s="23">
        <v>1220.4000000000001</v>
      </c>
      <c r="E12" s="24">
        <v>3222</v>
      </c>
      <c r="F12" s="25" t="s">
        <v>26</v>
      </c>
    </row>
    <row r="13" spans="1:6" x14ac:dyDescent="0.25">
      <c r="A13" s="26" t="s">
        <v>24</v>
      </c>
      <c r="B13" s="27">
        <v>95970838122</v>
      </c>
      <c r="C13" s="28" t="s">
        <v>25</v>
      </c>
      <c r="D13" s="29">
        <v>20.57</v>
      </c>
      <c r="E13" s="30">
        <v>3221</v>
      </c>
      <c r="F13" s="31" t="s">
        <v>27</v>
      </c>
    </row>
    <row r="14" spans="1:6" ht="15.75" thickBot="1" x14ac:dyDescent="0.3">
      <c r="A14" s="76" t="s">
        <v>28</v>
      </c>
      <c r="B14" s="72"/>
      <c r="C14" s="72"/>
      <c r="D14" s="33">
        <f>D12+D13</f>
        <v>1240.97</v>
      </c>
      <c r="E14" s="32"/>
      <c r="F14" s="34"/>
    </row>
    <row r="15" spans="1:6" x14ac:dyDescent="0.25">
      <c r="A15" s="20" t="s">
        <v>29</v>
      </c>
      <c r="B15" s="21">
        <v>83572273882</v>
      </c>
      <c r="C15" s="22" t="s">
        <v>30</v>
      </c>
      <c r="D15" s="23">
        <v>250.8</v>
      </c>
      <c r="E15" s="24">
        <v>3222</v>
      </c>
      <c r="F15" s="25" t="s">
        <v>26</v>
      </c>
    </row>
    <row r="16" spans="1:6" ht="15.75" thickBot="1" x14ac:dyDescent="0.3">
      <c r="A16" s="76" t="s">
        <v>31</v>
      </c>
      <c r="B16" s="72"/>
      <c r="C16" s="72"/>
      <c r="D16" s="33">
        <f>D15</f>
        <v>250.8</v>
      </c>
      <c r="E16" s="32"/>
      <c r="F16" s="34"/>
    </row>
    <row r="17" spans="1:6" x14ac:dyDescent="0.25">
      <c r="A17" s="20" t="s">
        <v>32</v>
      </c>
      <c r="B17" s="21">
        <v>44138062462</v>
      </c>
      <c r="C17" s="22" t="s">
        <v>33</v>
      </c>
      <c r="D17" s="23">
        <v>1302.1099999999999</v>
      </c>
      <c r="E17" s="24">
        <v>3222</v>
      </c>
      <c r="F17" s="25" t="s">
        <v>26</v>
      </c>
    </row>
    <row r="18" spans="1:6" ht="15.75" thickBot="1" x14ac:dyDescent="0.3">
      <c r="A18" s="71" t="s">
        <v>34</v>
      </c>
      <c r="B18" s="72"/>
      <c r="C18" s="72"/>
      <c r="D18" s="33">
        <f>D17</f>
        <v>1302.1099999999999</v>
      </c>
      <c r="E18" s="32"/>
      <c r="F18" s="34"/>
    </row>
    <row r="19" spans="1:6" x14ac:dyDescent="0.25">
      <c r="A19" s="35" t="s">
        <v>35</v>
      </c>
      <c r="B19" s="21" t="s">
        <v>36</v>
      </c>
      <c r="C19" s="22" t="s">
        <v>37</v>
      </c>
      <c r="D19" s="23">
        <v>2387.6999999999998</v>
      </c>
      <c r="E19" s="24">
        <v>3222</v>
      </c>
      <c r="F19" s="25" t="s">
        <v>26</v>
      </c>
    </row>
    <row r="20" spans="1:6" ht="15.75" thickBot="1" x14ac:dyDescent="0.3">
      <c r="A20" s="71" t="s">
        <v>38</v>
      </c>
      <c r="B20" s="72"/>
      <c r="C20" s="72"/>
      <c r="D20" s="33">
        <f>D19</f>
        <v>2387.6999999999998</v>
      </c>
      <c r="E20" s="32"/>
      <c r="F20" s="34"/>
    </row>
    <row r="21" spans="1:6" ht="26.25" x14ac:dyDescent="0.25">
      <c r="A21" s="36" t="s">
        <v>39</v>
      </c>
      <c r="B21" s="21"/>
      <c r="C21" s="22"/>
      <c r="D21" s="23">
        <v>617.41999999999996</v>
      </c>
      <c r="E21" s="24">
        <v>3222</v>
      </c>
      <c r="F21" s="25" t="s">
        <v>26</v>
      </c>
    </row>
    <row r="22" spans="1:6" ht="15.75" thickBot="1" x14ac:dyDescent="0.3">
      <c r="A22" s="71" t="s">
        <v>40</v>
      </c>
      <c r="B22" s="72"/>
      <c r="C22" s="72"/>
      <c r="D22" s="33">
        <f>D21</f>
        <v>617.41999999999996</v>
      </c>
      <c r="E22" s="32"/>
      <c r="F22" s="34"/>
    </row>
    <row r="23" spans="1:6" x14ac:dyDescent="0.25">
      <c r="A23" s="35" t="s">
        <v>41</v>
      </c>
      <c r="B23" s="21">
        <v>81136376163</v>
      </c>
      <c r="C23" s="22" t="s">
        <v>37</v>
      </c>
      <c r="D23" s="23">
        <v>109.61</v>
      </c>
      <c r="E23" s="24">
        <v>3221</v>
      </c>
      <c r="F23" s="25" t="s">
        <v>42</v>
      </c>
    </row>
    <row r="24" spans="1:6" s="39" customFormat="1" ht="13.5" thickBot="1" x14ac:dyDescent="0.25">
      <c r="A24" s="68" t="s">
        <v>43</v>
      </c>
      <c r="B24" s="73"/>
      <c r="C24" s="73"/>
      <c r="D24" s="50">
        <f>D23</f>
        <v>109.61</v>
      </c>
      <c r="E24" s="37"/>
      <c r="F24" s="38"/>
    </row>
    <row r="25" spans="1:6" ht="15.75" thickBot="1" x14ac:dyDescent="0.3">
      <c r="A25" s="35" t="s">
        <v>44</v>
      </c>
      <c r="B25" s="21">
        <v>89666864899</v>
      </c>
      <c r="C25" s="22" t="s">
        <v>37</v>
      </c>
      <c r="D25" s="23">
        <v>48.19</v>
      </c>
      <c r="E25" s="24">
        <v>3236</v>
      </c>
      <c r="F25" s="25" t="s">
        <v>45</v>
      </c>
    </row>
    <row r="26" spans="1:6" x14ac:dyDescent="0.25">
      <c r="A26" s="35" t="s">
        <v>44</v>
      </c>
      <c r="B26" s="21">
        <v>89666864899</v>
      </c>
      <c r="C26" s="22" t="s">
        <v>37</v>
      </c>
      <c r="D26" s="29">
        <v>41.25</v>
      </c>
      <c r="E26" s="30">
        <v>3234</v>
      </c>
      <c r="F26" s="31" t="s">
        <v>46</v>
      </c>
    </row>
    <row r="27" spans="1:6" s="39" customFormat="1" ht="13.5" thickBot="1" x14ac:dyDescent="0.25">
      <c r="A27" s="68" t="s">
        <v>47</v>
      </c>
      <c r="B27" s="73"/>
      <c r="C27" s="73"/>
      <c r="D27" s="50">
        <f>D25+D26</f>
        <v>89.44</v>
      </c>
      <c r="E27" s="37"/>
      <c r="F27" s="38"/>
    </row>
    <row r="28" spans="1:6" ht="30" x14ac:dyDescent="0.25">
      <c r="A28" s="36" t="s">
        <v>48</v>
      </c>
      <c r="B28" s="21"/>
      <c r="C28" s="22"/>
      <c r="D28" s="23">
        <v>380</v>
      </c>
      <c r="E28" s="24">
        <v>3231</v>
      </c>
      <c r="F28" s="40" t="s">
        <v>49</v>
      </c>
    </row>
    <row r="29" spans="1:6" ht="15.75" thickBot="1" x14ac:dyDescent="0.3">
      <c r="A29" s="74" t="s">
        <v>50</v>
      </c>
      <c r="B29" s="75"/>
      <c r="C29" s="75"/>
      <c r="D29" s="33">
        <f>D28</f>
        <v>380</v>
      </c>
      <c r="E29" s="32"/>
      <c r="F29" s="34"/>
    </row>
    <row r="30" spans="1:6" x14ac:dyDescent="0.25">
      <c r="A30" s="35" t="s">
        <v>51</v>
      </c>
      <c r="B30" s="21">
        <v>8418011938</v>
      </c>
      <c r="C30" s="22" t="s">
        <v>52</v>
      </c>
      <c r="D30" s="23">
        <v>1419.38</v>
      </c>
      <c r="E30" s="24">
        <v>3223</v>
      </c>
      <c r="F30" s="25" t="s">
        <v>53</v>
      </c>
    </row>
    <row r="31" spans="1:6" ht="15.75" thickBot="1" x14ac:dyDescent="0.3">
      <c r="A31" s="66" t="s">
        <v>54</v>
      </c>
      <c r="B31" s="67"/>
      <c r="C31" s="67"/>
      <c r="D31" s="33">
        <f>D30</f>
        <v>1419.38</v>
      </c>
      <c r="E31" s="32"/>
      <c r="F31" s="34"/>
    </row>
    <row r="32" spans="1:6" ht="15.75" thickBot="1" x14ac:dyDescent="0.3">
      <c r="A32" s="35" t="s">
        <v>55</v>
      </c>
      <c r="B32" s="21">
        <v>11085290021</v>
      </c>
      <c r="C32" s="22" t="s">
        <v>37</v>
      </c>
      <c r="D32" s="23">
        <v>2193.75</v>
      </c>
      <c r="E32" s="24">
        <v>4221</v>
      </c>
      <c r="F32" s="25" t="s">
        <v>56</v>
      </c>
    </row>
    <row r="33" spans="1:6" ht="15.75" thickBot="1" x14ac:dyDescent="0.3">
      <c r="A33" s="35" t="s">
        <v>55</v>
      </c>
      <c r="B33" s="21">
        <v>11085290021</v>
      </c>
      <c r="C33" s="22" t="s">
        <v>37</v>
      </c>
      <c r="D33" s="29">
        <v>74.86</v>
      </c>
      <c r="E33" s="30">
        <v>3221</v>
      </c>
      <c r="F33" s="31" t="s">
        <v>57</v>
      </c>
    </row>
    <row r="34" spans="1:6" ht="15.75" thickBot="1" x14ac:dyDescent="0.3">
      <c r="A34" s="35" t="s">
        <v>55</v>
      </c>
      <c r="B34" s="21">
        <v>11085290021</v>
      </c>
      <c r="C34" s="22" t="s">
        <v>37</v>
      </c>
      <c r="D34" s="29">
        <v>111.15</v>
      </c>
      <c r="E34" s="30">
        <v>3232</v>
      </c>
      <c r="F34" s="31" t="s">
        <v>58</v>
      </c>
    </row>
    <row r="35" spans="1:6" x14ac:dyDescent="0.25">
      <c r="A35" s="35" t="s">
        <v>55</v>
      </c>
      <c r="B35" s="21">
        <v>11085290021</v>
      </c>
      <c r="C35" s="22" t="s">
        <v>37</v>
      </c>
      <c r="D35" s="29">
        <v>165.9</v>
      </c>
      <c r="E35" s="30">
        <v>3237</v>
      </c>
      <c r="F35" s="31" t="s">
        <v>107</v>
      </c>
    </row>
    <row r="36" spans="1:6" ht="15.75" thickBot="1" x14ac:dyDescent="0.3">
      <c r="A36" s="66" t="s">
        <v>59</v>
      </c>
      <c r="B36" s="67"/>
      <c r="C36" s="67"/>
      <c r="D36" s="33">
        <f>D32+D33+D34+D35</f>
        <v>2545.6600000000003</v>
      </c>
      <c r="E36" s="32"/>
      <c r="F36" s="34"/>
    </row>
    <row r="37" spans="1:6" ht="26.25" x14ac:dyDescent="0.25">
      <c r="A37" s="36" t="s">
        <v>60</v>
      </c>
      <c r="B37" s="21"/>
      <c r="C37" s="22"/>
      <c r="D37" s="23">
        <v>33</v>
      </c>
      <c r="E37" s="24">
        <v>3237</v>
      </c>
      <c r="F37" s="41" t="s">
        <v>61</v>
      </c>
    </row>
    <row r="38" spans="1:6" ht="15.75" thickBot="1" x14ac:dyDescent="0.3">
      <c r="A38" s="66" t="s">
        <v>62</v>
      </c>
      <c r="B38" s="67"/>
      <c r="C38" s="67"/>
      <c r="D38" s="33">
        <f>D37</f>
        <v>33</v>
      </c>
      <c r="E38" s="32"/>
      <c r="F38" s="34"/>
    </row>
    <row r="39" spans="1:6" x14ac:dyDescent="0.25">
      <c r="A39" s="35" t="s">
        <v>63</v>
      </c>
      <c r="B39" s="21">
        <v>41021803805</v>
      </c>
      <c r="C39" s="22" t="s">
        <v>37</v>
      </c>
      <c r="D39" s="23">
        <v>166.25</v>
      </c>
      <c r="E39" s="24">
        <v>3237</v>
      </c>
      <c r="F39" s="25" t="s">
        <v>64</v>
      </c>
    </row>
    <row r="40" spans="1:6" ht="15.75" thickBot="1" x14ac:dyDescent="0.3">
      <c r="A40" s="66" t="s">
        <v>65</v>
      </c>
      <c r="B40" s="67"/>
      <c r="C40" s="67"/>
      <c r="D40" s="33">
        <f>D39</f>
        <v>166.25</v>
      </c>
      <c r="E40" s="32"/>
      <c r="F40" s="34"/>
    </row>
    <row r="41" spans="1:6" x14ac:dyDescent="0.25">
      <c r="A41" s="35" t="s">
        <v>66</v>
      </c>
      <c r="B41" s="21">
        <v>25654647153</v>
      </c>
      <c r="C41" s="22" t="s">
        <v>37</v>
      </c>
      <c r="D41" s="23">
        <v>106.53</v>
      </c>
      <c r="E41" s="24">
        <v>3234</v>
      </c>
      <c r="F41" s="25" t="s">
        <v>67</v>
      </c>
    </row>
    <row r="42" spans="1:6" ht="15.75" thickBot="1" x14ac:dyDescent="0.3">
      <c r="A42" s="66" t="s">
        <v>68</v>
      </c>
      <c r="B42" s="67"/>
      <c r="C42" s="67"/>
      <c r="D42" s="33">
        <f>D41</f>
        <v>106.53</v>
      </c>
      <c r="E42" s="32"/>
      <c r="F42" s="34"/>
    </row>
    <row r="43" spans="1:6" x14ac:dyDescent="0.25">
      <c r="A43" s="35" t="s">
        <v>69</v>
      </c>
      <c r="B43" s="21">
        <v>77607495225</v>
      </c>
      <c r="C43" s="22" t="s">
        <v>30</v>
      </c>
      <c r="D43" s="23">
        <v>83.57</v>
      </c>
      <c r="E43" s="24">
        <v>3223</v>
      </c>
      <c r="F43" s="25" t="s">
        <v>70</v>
      </c>
    </row>
    <row r="44" spans="1:6" ht="15.75" thickBot="1" x14ac:dyDescent="0.3">
      <c r="A44" s="66" t="s">
        <v>71</v>
      </c>
      <c r="B44" s="67"/>
      <c r="C44" s="67"/>
      <c r="D44" s="33">
        <f>D43</f>
        <v>83.57</v>
      </c>
      <c r="E44" s="32"/>
      <c r="F44" s="34"/>
    </row>
    <row r="45" spans="1:6" ht="26.25" x14ac:dyDescent="0.25">
      <c r="A45" s="35" t="s">
        <v>72</v>
      </c>
      <c r="B45" s="21">
        <v>87311810356</v>
      </c>
      <c r="C45" s="42" t="s">
        <v>73</v>
      </c>
      <c r="D45" s="23">
        <v>19.38</v>
      </c>
      <c r="E45" s="24">
        <v>3231</v>
      </c>
      <c r="F45" s="25" t="s">
        <v>74</v>
      </c>
    </row>
    <row r="46" spans="1:6" ht="15.75" thickBot="1" x14ac:dyDescent="0.3">
      <c r="A46" s="66" t="s">
        <v>75</v>
      </c>
      <c r="B46" s="67"/>
      <c r="C46" s="67"/>
      <c r="D46" s="33">
        <f>D45</f>
        <v>19.38</v>
      </c>
      <c r="E46" s="32"/>
      <c r="F46" s="34"/>
    </row>
    <row r="47" spans="1:6" x14ac:dyDescent="0.25">
      <c r="A47" s="35" t="s">
        <v>76</v>
      </c>
      <c r="B47" s="21">
        <v>82812328597</v>
      </c>
      <c r="C47" s="22" t="s">
        <v>30</v>
      </c>
      <c r="D47" s="23">
        <v>62.99</v>
      </c>
      <c r="E47" s="24">
        <v>3239</v>
      </c>
      <c r="F47" s="25" t="s">
        <v>77</v>
      </c>
    </row>
    <row r="48" spans="1:6" ht="15.75" thickBot="1" x14ac:dyDescent="0.3">
      <c r="A48" s="66" t="s">
        <v>78</v>
      </c>
      <c r="B48" s="67"/>
      <c r="C48" s="67"/>
      <c r="D48" s="33">
        <f>D47</f>
        <v>62.99</v>
      </c>
      <c r="E48" s="32"/>
      <c r="F48" s="34"/>
    </row>
    <row r="49" spans="1:6" x14ac:dyDescent="0.25">
      <c r="A49" s="35" t="s">
        <v>79</v>
      </c>
      <c r="B49" s="21">
        <v>70467048139</v>
      </c>
      <c r="C49" s="22" t="s">
        <v>37</v>
      </c>
      <c r="D49" s="23">
        <v>328.07</v>
      </c>
      <c r="E49" s="24">
        <v>3234</v>
      </c>
      <c r="F49" s="25" t="s">
        <v>80</v>
      </c>
    </row>
    <row r="50" spans="1:6" ht="15.75" thickBot="1" x14ac:dyDescent="0.3">
      <c r="A50" s="66" t="s">
        <v>81</v>
      </c>
      <c r="B50" s="67"/>
      <c r="C50" s="67"/>
      <c r="D50" s="33">
        <f>D49</f>
        <v>328.07</v>
      </c>
      <c r="E50" s="32"/>
      <c r="F50" s="34"/>
    </row>
    <row r="51" spans="1:6" x14ac:dyDescent="0.25">
      <c r="A51" s="35" t="s">
        <v>82</v>
      </c>
      <c r="B51" s="21">
        <v>1512984597</v>
      </c>
      <c r="C51" s="22" t="s">
        <v>83</v>
      </c>
      <c r="D51" s="23">
        <v>250</v>
      </c>
      <c r="E51" s="24">
        <v>3234</v>
      </c>
      <c r="F51" s="25" t="s">
        <v>108</v>
      </c>
    </row>
    <row r="52" spans="1:6" ht="15.75" thickBot="1" x14ac:dyDescent="0.3">
      <c r="A52" s="66" t="s">
        <v>84</v>
      </c>
      <c r="B52" s="67"/>
      <c r="C52" s="67"/>
      <c r="D52" s="33">
        <f>D51</f>
        <v>250</v>
      </c>
      <c r="E52" s="32"/>
      <c r="F52" s="34"/>
    </row>
    <row r="53" spans="1:6" x14ac:dyDescent="0.25">
      <c r="A53" s="35" t="s">
        <v>85</v>
      </c>
      <c r="B53" s="21">
        <v>81793146560</v>
      </c>
      <c r="C53" s="22" t="s">
        <v>30</v>
      </c>
      <c r="D53" s="23">
        <v>186.46</v>
      </c>
      <c r="E53" s="24">
        <v>3231</v>
      </c>
      <c r="F53" s="25" t="s">
        <v>86</v>
      </c>
    </row>
    <row r="54" spans="1:6" ht="15.75" thickBot="1" x14ac:dyDescent="0.3">
      <c r="A54" s="66" t="s">
        <v>87</v>
      </c>
      <c r="B54" s="67"/>
      <c r="C54" s="67"/>
      <c r="D54" s="33">
        <f>D53</f>
        <v>186.46</v>
      </c>
      <c r="E54" s="32"/>
      <c r="F54" s="34"/>
    </row>
    <row r="55" spans="1:6" x14ac:dyDescent="0.25">
      <c r="A55" s="35" t="s">
        <v>88</v>
      </c>
      <c r="B55" s="21">
        <v>29050776382</v>
      </c>
      <c r="C55" s="22" t="s">
        <v>30</v>
      </c>
      <c r="D55" s="23">
        <v>71.349999999999994</v>
      </c>
      <c r="E55" s="24">
        <v>3231</v>
      </c>
      <c r="F55" s="25" t="s">
        <v>86</v>
      </c>
    </row>
    <row r="56" spans="1:6" ht="15.75" thickBot="1" x14ac:dyDescent="0.3">
      <c r="A56" s="66" t="s">
        <v>89</v>
      </c>
      <c r="B56" s="67"/>
      <c r="C56" s="67"/>
      <c r="D56" s="33">
        <f>D55</f>
        <v>71.349999999999994</v>
      </c>
      <c r="E56" s="32"/>
      <c r="F56" s="34"/>
    </row>
    <row r="57" spans="1:6" x14ac:dyDescent="0.25">
      <c r="A57" s="35" t="s">
        <v>90</v>
      </c>
      <c r="B57" s="21">
        <v>29035933600</v>
      </c>
      <c r="C57" s="22" t="s">
        <v>91</v>
      </c>
      <c r="D57" s="23">
        <v>3651.42</v>
      </c>
      <c r="E57" s="24">
        <v>3223</v>
      </c>
      <c r="F57" s="25" t="s">
        <v>92</v>
      </c>
    </row>
    <row r="58" spans="1:6" ht="15.75" thickBot="1" x14ac:dyDescent="0.3">
      <c r="A58" s="66" t="s">
        <v>93</v>
      </c>
      <c r="B58" s="67"/>
      <c r="C58" s="67"/>
      <c r="D58" s="33">
        <f>D57</f>
        <v>3651.42</v>
      </c>
      <c r="E58" s="32"/>
      <c r="F58" s="34"/>
    </row>
    <row r="59" spans="1:6" x14ac:dyDescent="0.25">
      <c r="A59" s="35" t="s">
        <v>94</v>
      </c>
      <c r="B59" s="21">
        <v>63073332379</v>
      </c>
      <c r="C59" s="22" t="s">
        <v>30</v>
      </c>
      <c r="D59" s="23">
        <v>1121.55</v>
      </c>
      <c r="E59" s="24">
        <v>3223</v>
      </c>
      <c r="F59" s="25" t="s">
        <v>95</v>
      </c>
    </row>
    <row r="60" spans="1:6" ht="15.75" thickBot="1" x14ac:dyDescent="0.3">
      <c r="A60" s="66" t="s">
        <v>96</v>
      </c>
      <c r="B60" s="67"/>
      <c r="C60" s="67"/>
      <c r="D60" s="33">
        <f>D59</f>
        <v>1121.55</v>
      </c>
      <c r="E60" s="32"/>
      <c r="F60" s="34"/>
    </row>
    <row r="61" spans="1:6" x14ac:dyDescent="0.25">
      <c r="A61" s="35" t="s">
        <v>97</v>
      </c>
      <c r="B61" s="21">
        <v>85821130368</v>
      </c>
      <c r="C61" s="22" t="s">
        <v>30</v>
      </c>
      <c r="D61" s="23">
        <v>1.66</v>
      </c>
      <c r="E61" s="24">
        <v>3238</v>
      </c>
      <c r="F61" s="25" t="s">
        <v>98</v>
      </c>
    </row>
    <row r="62" spans="1:6" ht="15.75" thickBot="1" x14ac:dyDescent="0.3">
      <c r="A62" s="66" t="s">
        <v>99</v>
      </c>
      <c r="B62" s="67"/>
      <c r="C62" s="67"/>
      <c r="D62" s="33">
        <f>D61</f>
        <v>1.66</v>
      </c>
      <c r="E62" s="32"/>
      <c r="F62" s="34"/>
    </row>
    <row r="63" spans="1:6" x14ac:dyDescent="0.25">
      <c r="A63" s="35" t="s">
        <v>100</v>
      </c>
      <c r="B63" s="21">
        <v>51671452481</v>
      </c>
      <c r="C63" s="22" t="s">
        <v>37</v>
      </c>
      <c r="D63" s="23">
        <v>10.050000000000001</v>
      </c>
      <c r="E63" s="24">
        <v>3239</v>
      </c>
      <c r="F63" s="25" t="s">
        <v>101</v>
      </c>
    </row>
    <row r="64" spans="1:6" ht="15.75" thickBot="1" x14ac:dyDescent="0.3">
      <c r="A64" s="66" t="s">
        <v>102</v>
      </c>
      <c r="B64" s="67"/>
      <c r="C64" s="67"/>
      <c r="D64" s="33">
        <f>D63</f>
        <v>10.050000000000001</v>
      </c>
      <c r="E64" s="32"/>
      <c r="F64" s="34"/>
    </row>
    <row r="65" spans="1:6" x14ac:dyDescent="0.25">
      <c r="A65" s="20" t="s">
        <v>103</v>
      </c>
      <c r="B65" s="21">
        <v>65617396824</v>
      </c>
      <c r="C65" s="22" t="s">
        <v>37</v>
      </c>
      <c r="D65" s="23">
        <v>382.01</v>
      </c>
      <c r="E65" s="24">
        <v>3234</v>
      </c>
      <c r="F65" s="25" t="s">
        <v>104</v>
      </c>
    </row>
    <row r="66" spans="1:6" ht="15.75" thickBot="1" x14ac:dyDescent="0.3">
      <c r="A66" s="68" t="s">
        <v>105</v>
      </c>
      <c r="B66" s="67"/>
      <c r="C66" s="67"/>
      <c r="D66" s="33">
        <f>D65</f>
        <v>382.01</v>
      </c>
      <c r="E66" s="32"/>
      <c r="F66" s="34"/>
    </row>
    <row r="67" spans="1:6" s="46" customFormat="1" ht="18" customHeight="1" thickBot="1" x14ac:dyDescent="0.25">
      <c r="A67" s="69" t="s">
        <v>106</v>
      </c>
      <c r="B67" s="70"/>
      <c r="C67" s="70"/>
      <c r="D67" s="43">
        <f>D14+D16+D18+D20+D22+D24+D27+D29+D31+D36+D38+D40+D42+D44+D46+D48+D50+D52+D54+D56+D58+D60+D62+D64+D66</f>
        <v>16817.379999999997</v>
      </c>
      <c r="E67" s="44"/>
      <c r="F67" s="45"/>
    </row>
    <row r="68" spans="1:6" x14ac:dyDescent="0.25">
      <c r="D68" s="47"/>
      <c r="E68" s="48"/>
      <c r="F68" s="49"/>
    </row>
    <row r="69" spans="1:6" x14ac:dyDescent="0.25">
      <c r="D69" s="47"/>
      <c r="E69" s="48"/>
    </row>
  </sheetData>
  <mergeCells count="29">
    <mergeCell ref="A14:C14"/>
    <mergeCell ref="A16:C16"/>
    <mergeCell ref="A7:F7"/>
    <mergeCell ref="A8:F8"/>
    <mergeCell ref="A9:F9"/>
    <mergeCell ref="A44:C44"/>
    <mergeCell ref="A18:C18"/>
    <mergeCell ref="A20:C20"/>
    <mergeCell ref="A22:C22"/>
    <mergeCell ref="A24:C24"/>
    <mergeCell ref="A27:C27"/>
    <mergeCell ref="A29:C29"/>
    <mergeCell ref="A31:C31"/>
    <mergeCell ref="A36:C36"/>
    <mergeCell ref="A38:C38"/>
    <mergeCell ref="A40:C40"/>
    <mergeCell ref="A42:C42"/>
    <mergeCell ref="A67:C67"/>
    <mergeCell ref="A46:C46"/>
    <mergeCell ref="A48:C48"/>
    <mergeCell ref="A50:C50"/>
    <mergeCell ref="A52:C52"/>
    <mergeCell ref="A54:C54"/>
    <mergeCell ref="A56:C56"/>
    <mergeCell ref="A58:C58"/>
    <mergeCell ref="A60:C60"/>
    <mergeCell ref="A62:C62"/>
    <mergeCell ref="A64:C64"/>
    <mergeCell ref="A66:C66"/>
  </mergeCells>
  <pageMargins left="0.7" right="0.7" top="0.75" bottom="0.75" header="0.3" footer="0.3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FFA10-0970-43D7-9FE4-3DB0561A4B12}">
  <dimension ref="A1:F41"/>
  <sheetViews>
    <sheetView tabSelected="1" topLeftCell="B1" workbookViewId="0">
      <selection activeCell="B3" sqref="B3"/>
    </sheetView>
  </sheetViews>
  <sheetFormatPr defaultRowHeight="15" x14ac:dyDescent="0.25"/>
  <cols>
    <col min="1" max="1" width="1" hidden="1" customWidth="1"/>
    <col min="3" max="3" width="49.85546875" customWidth="1"/>
    <col min="4" max="4" width="20" customWidth="1"/>
    <col min="5" max="5" width="13.28515625" bestFit="1" customWidth="1"/>
    <col min="6" max="7" width="0" hidden="1" customWidth="1"/>
    <col min="9" max="9" width="0" hidden="1" customWidth="1"/>
  </cols>
  <sheetData>
    <row r="1" spans="1:6" ht="18" customHeight="1" x14ac:dyDescent="0.25">
      <c r="B1" s="51" t="s">
        <v>17</v>
      </c>
      <c r="C1" s="14"/>
    </row>
    <row r="2" spans="1:6" ht="19.5" customHeight="1" x14ac:dyDescent="0.25">
      <c r="B2" s="14" t="s">
        <v>9</v>
      </c>
      <c r="C2" s="14"/>
    </row>
    <row r="3" spans="1:6" ht="15.75" x14ac:dyDescent="0.25">
      <c r="B3" s="52" t="s">
        <v>123</v>
      </c>
      <c r="C3" s="14"/>
    </row>
    <row r="4" spans="1:6" ht="15.75" x14ac:dyDescent="0.25">
      <c r="B4" s="52" t="s">
        <v>15</v>
      </c>
      <c r="C4" s="52"/>
    </row>
    <row r="5" spans="1:6" ht="15.75" x14ac:dyDescent="0.25">
      <c r="B5" s="52" t="s">
        <v>16</v>
      </c>
      <c r="C5" s="52"/>
    </row>
    <row r="6" spans="1:6" ht="15.75" x14ac:dyDescent="0.25">
      <c r="A6" s="15"/>
      <c r="B6" s="15"/>
      <c r="C6" s="15"/>
      <c r="D6" s="15"/>
    </row>
    <row r="7" spans="1:6" ht="24.75" customHeight="1" x14ac:dyDescent="0.25">
      <c r="A7" s="77" t="s">
        <v>12</v>
      </c>
      <c r="B7" s="77"/>
      <c r="C7" s="77"/>
      <c r="D7" s="77"/>
      <c r="E7" s="77"/>
      <c r="F7" s="77"/>
    </row>
    <row r="8" spans="1:6" ht="24.75" customHeight="1" x14ac:dyDescent="0.25">
      <c r="A8" s="77" t="s">
        <v>13</v>
      </c>
      <c r="B8" s="77"/>
      <c r="C8" s="77"/>
      <c r="D8" s="77"/>
      <c r="E8" s="77"/>
      <c r="F8" s="77"/>
    </row>
    <row r="9" spans="1:6" ht="24.75" customHeight="1" x14ac:dyDescent="0.25">
      <c r="A9" s="78" t="s">
        <v>18</v>
      </c>
      <c r="B9" s="78"/>
      <c r="C9" s="78"/>
      <c r="D9" s="78"/>
      <c r="E9" s="78"/>
      <c r="F9" s="78"/>
    </row>
    <row r="10" spans="1:6" ht="13.5" customHeight="1" x14ac:dyDescent="0.25">
      <c r="A10" s="53"/>
      <c r="B10" s="53"/>
      <c r="C10" s="53"/>
      <c r="D10" s="53"/>
      <c r="E10" s="53"/>
      <c r="F10" s="53"/>
    </row>
    <row r="11" spans="1:6" ht="35.25" customHeight="1" x14ac:dyDescent="0.25">
      <c r="A11" s="97" t="s">
        <v>119</v>
      </c>
      <c r="B11" s="97"/>
      <c r="C11" s="97"/>
      <c r="D11" s="97"/>
    </row>
    <row r="12" spans="1:6" x14ac:dyDescent="0.25">
      <c r="A12" s="65" t="s">
        <v>4</v>
      </c>
      <c r="B12" s="87" t="s">
        <v>114</v>
      </c>
      <c r="C12" s="88"/>
      <c r="D12" s="89"/>
    </row>
    <row r="13" spans="1:6" ht="25.5" customHeight="1" x14ac:dyDescent="0.25">
      <c r="A13" s="9" t="s">
        <v>0</v>
      </c>
      <c r="B13" s="9" t="s">
        <v>3</v>
      </c>
      <c r="C13" s="9" t="s">
        <v>109</v>
      </c>
      <c r="D13" s="9" t="s">
        <v>2</v>
      </c>
    </row>
    <row r="14" spans="1:6" x14ac:dyDescent="0.25">
      <c r="A14" s="1"/>
      <c r="B14" s="2">
        <v>3111</v>
      </c>
      <c r="C14" s="10" t="s">
        <v>5</v>
      </c>
      <c r="D14" s="3">
        <v>87100.61</v>
      </c>
    </row>
    <row r="15" spans="1:6" x14ac:dyDescent="0.25">
      <c r="A15" s="1"/>
      <c r="B15" s="2">
        <v>3212</v>
      </c>
      <c r="C15" s="10" t="s">
        <v>6</v>
      </c>
      <c r="D15" s="5">
        <v>3374.51</v>
      </c>
    </row>
    <row r="16" spans="1:6" x14ac:dyDescent="0.25">
      <c r="A16" s="1"/>
      <c r="B16" s="2">
        <v>3132</v>
      </c>
      <c r="C16" s="10" t="s">
        <v>7</v>
      </c>
      <c r="D16" s="5">
        <v>14371.55</v>
      </c>
    </row>
    <row r="17" spans="1:5" x14ac:dyDescent="0.25">
      <c r="A17" s="81" t="s">
        <v>110</v>
      </c>
      <c r="B17" s="82"/>
      <c r="C17" s="83"/>
      <c r="D17" s="8">
        <f>SUM(D14:D16)</f>
        <v>104846.67</v>
      </c>
      <c r="E17" s="6"/>
    </row>
    <row r="18" spans="1:5" x14ac:dyDescent="0.25">
      <c r="A18" s="1"/>
      <c r="B18" s="2">
        <v>3121</v>
      </c>
      <c r="C18" s="4" t="s">
        <v>112</v>
      </c>
      <c r="D18" s="5">
        <v>441.44</v>
      </c>
    </row>
    <row r="19" spans="1:5" x14ac:dyDescent="0.25">
      <c r="A19" s="84" t="s">
        <v>111</v>
      </c>
      <c r="B19" s="85"/>
      <c r="C19" s="86"/>
      <c r="D19" s="8">
        <f>SUM(D18:D18)</f>
        <v>441.44</v>
      </c>
    </row>
    <row r="20" spans="1:5" ht="6.75" customHeight="1" x14ac:dyDescent="0.25"/>
    <row r="21" spans="1:5" x14ac:dyDescent="0.25">
      <c r="A21" s="54"/>
      <c r="B21" s="55">
        <v>3295</v>
      </c>
      <c r="C21" s="56" t="s">
        <v>8</v>
      </c>
      <c r="D21" s="57">
        <v>280</v>
      </c>
    </row>
    <row r="22" spans="1:5" x14ac:dyDescent="0.25">
      <c r="A22" s="84" t="s">
        <v>8</v>
      </c>
      <c r="B22" s="85"/>
      <c r="C22" s="86"/>
      <c r="D22" s="8">
        <f>D21</f>
        <v>280</v>
      </c>
    </row>
    <row r="23" spans="1:5" ht="23.25" customHeight="1" x14ac:dyDescent="0.25">
      <c r="A23" s="98" t="s">
        <v>113</v>
      </c>
      <c r="B23" s="99"/>
      <c r="C23" s="100"/>
      <c r="D23" s="58">
        <f>D17+D19+D21</f>
        <v>105568.11</v>
      </c>
    </row>
    <row r="24" spans="1:5" ht="6" customHeight="1" x14ac:dyDescent="0.25">
      <c r="B24" s="11"/>
      <c r="C24" s="12"/>
      <c r="D24" s="13"/>
    </row>
    <row r="25" spans="1:5" ht="36.75" customHeight="1" x14ac:dyDescent="0.25">
      <c r="A25" s="101" t="s">
        <v>120</v>
      </c>
      <c r="B25" s="101"/>
      <c r="C25" s="101"/>
      <c r="D25" s="101"/>
    </row>
    <row r="26" spans="1:5" x14ac:dyDescent="0.25">
      <c r="A26" s="60" t="s">
        <v>4</v>
      </c>
      <c r="B26" s="90" t="s">
        <v>121</v>
      </c>
      <c r="C26" s="91"/>
      <c r="D26" s="92"/>
    </row>
    <row r="27" spans="1:5" ht="22.5" customHeight="1" x14ac:dyDescent="0.25">
      <c r="A27" s="9" t="s">
        <v>0</v>
      </c>
      <c r="B27" s="9" t="s">
        <v>3</v>
      </c>
      <c r="C27" s="9" t="s">
        <v>1</v>
      </c>
      <c r="D27" s="9" t="s">
        <v>2</v>
      </c>
    </row>
    <row r="28" spans="1:5" x14ac:dyDescent="0.25">
      <c r="A28" s="1"/>
      <c r="B28" s="2">
        <v>3211</v>
      </c>
      <c r="C28" s="10" t="s">
        <v>10</v>
      </c>
      <c r="D28" s="5">
        <v>302.8</v>
      </c>
    </row>
    <row r="29" spans="1:5" x14ac:dyDescent="0.25">
      <c r="A29" s="1"/>
      <c r="B29" s="2">
        <v>3213</v>
      </c>
      <c r="C29" s="10" t="s">
        <v>11</v>
      </c>
      <c r="D29" s="5">
        <v>40</v>
      </c>
    </row>
    <row r="30" spans="1:5" x14ac:dyDescent="0.25">
      <c r="A30" s="102" t="s">
        <v>122</v>
      </c>
      <c r="B30" s="103"/>
      <c r="C30" s="104"/>
      <c r="D30" s="63">
        <f>D28+D29</f>
        <v>342.8</v>
      </c>
    </row>
    <row r="31" spans="1:5" x14ac:dyDescent="0.25">
      <c r="A31" s="1"/>
      <c r="B31" s="2">
        <v>3111</v>
      </c>
      <c r="C31" s="10" t="s">
        <v>5</v>
      </c>
      <c r="D31" s="3">
        <v>3472.72</v>
      </c>
    </row>
    <row r="32" spans="1:5" x14ac:dyDescent="0.25">
      <c r="A32" s="1"/>
      <c r="B32" s="2">
        <v>3212</v>
      </c>
      <c r="C32" s="10" t="s">
        <v>6</v>
      </c>
      <c r="D32" s="5">
        <v>68.349999999999994</v>
      </c>
    </row>
    <row r="33" spans="1:4" x14ac:dyDescent="0.25">
      <c r="A33" s="1"/>
      <c r="B33" s="2">
        <v>3132</v>
      </c>
      <c r="C33" s="10" t="s">
        <v>7</v>
      </c>
      <c r="D33" s="5">
        <v>573</v>
      </c>
    </row>
    <row r="34" spans="1:4" x14ac:dyDescent="0.25">
      <c r="A34" s="7">
        <v>45302</v>
      </c>
      <c r="B34" s="93" t="s">
        <v>115</v>
      </c>
      <c r="C34" s="94"/>
      <c r="D34" s="62">
        <f>SUM(D31:D33)</f>
        <v>4114.07</v>
      </c>
    </row>
    <row r="35" spans="1:4" x14ac:dyDescent="0.25">
      <c r="A35" s="1"/>
      <c r="B35" s="2">
        <v>3111</v>
      </c>
      <c r="C35" s="10" t="s">
        <v>5</v>
      </c>
      <c r="D35" s="3">
        <v>5608.36</v>
      </c>
    </row>
    <row r="36" spans="1:4" x14ac:dyDescent="0.25">
      <c r="A36" s="1"/>
      <c r="B36" s="2">
        <v>3212</v>
      </c>
      <c r="C36" s="10" t="s">
        <v>6</v>
      </c>
      <c r="D36" s="5">
        <v>400.74</v>
      </c>
    </row>
    <row r="37" spans="1:4" x14ac:dyDescent="0.25">
      <c r="A37" s="1"/>
      <c r="B37" s="2">
        <v>3132</v>
      </c>
      <c r="C37" s="10" t="s">
        <v>7</v>
      </c>
      <c r="D37" s="5">
        <v>925.39</v>
      </c>
    </row>
    <row r="38" spans="1:4" ht="15.75" thickBot="1" x14ac:dyDescent="0.3">
      <c r="A38" s="7">
        <v>45302</v>
      </c>
      <c r="B38" s="95" t="s">
        <v>116</v>
      </c>
      <c r="C38" s="96"/>
      <c r="D38" s="64">
        <f>SUM(D35:D37)</f>
        <v>6934.49</v>
      </c>
    </row>
    <row r="39" spans="1:4" ht="22.5" customHeight="1" thickBot="1" x14ac:dyDescent="0.3">
      <c r="B39" s="105" t="s">
        <v>117</v>
      </c>
      <c r="C39" s="106"/>
      <c r="D39" s="61">
        <f>D30+D34+D38</f>
        <v>11391.36</v>
      </c>
    </row>
    <row r="40" spans="1:4" ht="2.25" customHeight="1" thickBot="1" x14ac:dyDescent="0.3"/>
    <row r="41" spans="1:4" ht="27" customHeight="1" thickBot="1" x14ac:dyDescent="0.3">
      <c r="B41" s="79" t="s">
        <v>118</v>
      </c>
      <c r="C41" s="80"/>
      <c r="D41" s="59">
        <f>D23+D39</f>
        <v>116959.47</v>
      </c>
    </row>
  </sheetData>
  <mergeCells count="16">
    <mergeCell ref="B41:C41"/>
    <mergeCell ref="A7:F7"/>
    <mergeCell ref="A8:F8"/>
    <mergeCell ref="A9:F9"/>
    <mergeCell ref="A17:C17"/>
    <mergeCell ref="A19:C19"/>
    <mergeCell ref="A22:C22"/>
    <mergeCell ref="B12:D12"/>
    <mergeCell ref="B26:D26"/>
    <mergeCell ref="B34:C34"/>
    <mergeCell ref="B38:C38"/>
    <mergeCell ref="A11:D11"/>
    <mergeCell ref="A23:C23"/>
    <mergeCell ref="A25:D25"/>
    <mergeCell ref="A30:C30"/>
    <mergeCell ref="B39:C3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19E3B-D568-47F0-8AED-5017726E3CD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D9C95-5B65-42A3-88EE-6D0C3171932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9BC1B-70C2-49A7-A254-ACC53CAAE92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Kategorija 1 01-2024</vt:lpstr>
      <vt:lpstr>Kategorija 2 01-2024</vt:lpstr>
      <vt:lpstr>List2</vt:lpstr>
      <vt:lpstr>List3</vt:lpstr>
      <vt:lpstr>List4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Drazenka Krajacic</dc:creator>
  <cp:lastModifiedBy>ANTONIJA Mastelić Milanović</cp:lastModifiedBy>
  <cp:lastPrinted>2024-02-16T10:32:28Z</cp:lastPrinted>
  <dcterms:created xsi:type="dcterms:W3CDTF">2024-02-13T12:31:03Z</dcterms:created>
  <dcterms:modified xsi:type="dcterms:W3CDTF">2024-03-21T12:16:41Z</dcterms:modified>
</cp:coreProperties>
</file>